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\수준확인제도\공고-양식목록\"/>
    </mc:Choice>
  </mc:AlternateContent>
  <bookViews>
    <workbookView xWindow="0" yWindow="0" windowWidth="28800" windowHeight="12255"/>
  </bookViews>
  <sheets>
    <sheet name="자가진단 수준확인" sheetId="7" r:id="rId1"/>
    <sheet name="자가진단" sheetId="6" r:id="rId2"/>
  </sheets>
  <calcPr calcId="162913"/>
</workbook>
</file>

<file path=xl/calcChain.xml><?xml version="1.0" encoding="utf-8"?>
<calcChain xmlns="http://schemas.openxmlformats.org/spreadsheetml/2006/main">
  <c r="L4" i="6" l="1"/>
  <c r="L12" i="6" l="1"/>
  <c r="L9" i="6"/>
  <c r="L13" i="6" l="1"/>
  <c r="L11" i="6"/>
  <c r="L10" i="6"/>
  <c r="L8" i="6"/>
  <c r="L7" i="6"/>
  <c r="L6" i="6"/>
  <c r="L5" i="6"/>
  <c r="B12" i="7" l="1"/>
  <c r="E12" i="7" s="1"/>
</calcChain>
</file>

<file path=xl/sharedStrings.xml><?xml version="1.0" encoding="utf-8"?>
<sst xmlns="http://schemas.openxmlformats.org/spreadsheetml/2006/main" count="144" uniqueCount="132">
  <si>
    <t>스마트공장 수준확인 자가진단지</t>
    <phoneticPr fontId="6" type="noConversion"/>
  </si>
  <si>
    <t>2.1 제품개발</t>
    <phoneticPr fontId="6" type="noConversion"/>
  </si>
  <si>
    <t>2.2 생산계획</t>
    <phoneticPr fontId="6" type="noConversion"/>
  </si>
  <si>
    <t>2.3 공정관리</t>
    <phoneticPr fontId="6" type="noConversion"/>
  </si>
  <si>
    <t>2.4 품질관리</t>
    <phoneticPr fontId="6" type="noConversion"/>
  </si>
  <si>
    <t>2.5 설비관리</t>
    <phoneticPr fontId="6" type="noConversion"/>
  </si>
  <si>
    <t>2.6 물류운영</t>
    <phoneticPr fontId="6" type="noConversion"/>
  </si>
  <si>
    <t>3.1 정보시스템</t>
    <phoneticPr fontId="6" type="noConversion"/>
  </si>
  <si>
    <t>3.2 설비자동화</t>
    <phoneticPr fontId="6" type="noConversion"/>
  </si>
  <si>
    <t>3.3 성과</t>
    <phoneticPr fontId="6" type="noConversion"/>
  </si>
  <si>
    <t>1. 현재 귀사(공장)는 스마트공장 관련 전략 및 추진계획 수립, 조직 및 역량관리, 성과지표 관리 등의 업무를 
   수행하고 계십니까?</t>
    <phoneticPr fontId="6" type="noConversion"/>
  </si>
  <si>
    <t>2. 현재 귀사(공장)의 제품개발 절차, 제품설계 및 검정, 공정설계 및 검증 등 
   제품개발 업무 프로세스의 수준은 어떠하십니까?</t>
    <phoneticPr fontId="6" type="noConversion"/>
  </si>
  <si>
    <t>3. 현재 귀사(공장)의 기준정보 관리, 수요 및 주문대응, 중장기 생산계획 수립 등
    생산계획 관련 업무 프로세스의 수준은 어떠한 단계입니까?</t>
    <phoneticPr fontId="6" type="noConversion"/>
  </si>
  <si>
    <t>4. 현재 귀사(공장)의 작업계획 수립 및 지시, 생산진도 관리, 이상발생 대응 관리 등의
   공정관리 업무 프로세스의 수준은 어떠한 단계입니까?</t>
    <phoneticPr fontId="6" type="noConversion"/>
  </si>
  <si>
    <t>5. 현재 귀사(공장)의 품질정보 관리, 품질 표준/문서 관리, 검사데이터 관리 등의
   품질관리 업무 프로세스의 수준은 어떠한 단계입니까?</t>
    <phoneticPr fontId="6" type="noConversion"/>
  </si>
  <si>
    <t>6. 현재 귀사(공장)의 설비가동 관리, 설비보전 관리, 보전 자재관리 등의
   설비관리 업무 프로세스의 수준은 어떠한 단계입니까?</t>
    <phoneticPr fontId="6" type="noConversion"/>
  </si>
  <si>
    <t>7. 현재 귀사(공장)의 구매 및 외주관리, 자재관리, 출하배송관리 등의
   물류운영 업무 프로세스의 수준은 어떠한 단계입니까?</t>
    <phoneticPr fontId="6" type="noConversion"/>
  </si>
  <si>
    <t>9. 현재 귀사(공장)의 설비자동화 수준은 어떠한 단계입니까?
 * 생산, 물류, 검사설비 및 안전/환경/에너지 관리 수준</t>
    <phoneticPr fontId="6" type="noConversion"/>
  </si>
  <si>
    <t>*  사전 진단에 응해주셔서 감사합니다.</t>
    <phoneticPr fontId="6" type="noConversion"/>
  </si>
  <si>
    <t>스마트공장 수준 자가진단</t>
    <phoneticPr fontId="6" type="noConversion"/>
  </si>
  <si>
    <t>Level 1</t>
    <phoneticPr fontId="6" type="noConversion"/>
  </si>
  <si>
    <t>수준점수</t>
    <phoneticPr fontId="6" type="noConversion"/>
  </si>
  <si>
    <t>12</t>
    <phoneticPr fontId="6" type="noConversion"/>
  </si>
  <si>
    <t>Level 0</t>
    <phoneticPr fontId="6" type="noConversion"/>
  </si>
  <si>
    <t>Level 2</t>
    <phoneticPr fontId="6" type="noConversion"/>
  </si>
  <si>
    <t>Level 3</t>
    <phoneticPr fontId="6" type="noConversion"/>
  </si>
  <si>
    <t>Level 4</t>
    <phoneticPr fontId="6" type="noConversion"/>
  </si>
  <si>
    <t>Level 5</t>
    <phoneticPr fontId="6" type="noConversion"/>
  </si>
  <si>
    <t>구분</t>
    <phoneticPr fontId="6" type="noConversion"/>
  </si>
  <si>
    <t>등급기준</t>
    <phoneticPr fontId="6" type="noConversion"/>
  </si>
  <si>
    <t>기존 분류</t>
    <phoneticPr fontId="6" type="noConversion"/>
  </si>
  <si>
    <t>ICT 미적용</t>
    <phoneticPr fontId="6" type="noConversion"/>
  </si>
  <si>
    <t>기초1</t>
    <phoneticPr fontId="6" type="noConversion"/>
  </si>
  <si>
    <t>중간1</t>
    <phoneticPr fontId="6" type="noConversion"/>
  </si>
  <si>
    <t>중간2</t>
    <phoneticPr fontId="6" type="noConversion"/>
  </si>
  <si>
    <t>고도화</t>
    <phoneticPr fontId="6" type="noConversion"/>
  </si>
  <si>
    <t>550이하</t>
    <phoneticPr fontId="6" type="noConversion"/>
  </si>
  <si>
    <t>551~650</t>
    <phoneticPr fontId="6" type="noConversion"/>
  </si>
  <si>
    <t>651~750</t>
    <phoneticPr fontId="6" type="noConversion"/>
  </si>
  <si>
    <t>751~850</t>
    <phoneticPr fontId="6" type="noConversion"/>
  </si>
  <si>
    <t>851~950</t>
    <phoneticPr fontId="6" type="noConversion"/>
  </si>
  <si>
    <t>951이상</t>
    <phoneticPr fontId="6" type="noConversion"/>
  </si>
  <si>
    <t>등급설명</t>
    <phoneticPr fontId="6" type="noConversion"/>
  </si>
  <si>
    <t>10</t>
    <phoneticPr fontId="6" type="noConversion"/>
  </si>
  <si>
    <t>6</t>
    <phoneticPr fontId="6" type="noConversion"/>
  </si>
  <si>
    <t>6</t>
    <phoneticPr fontId="6" type="noConversion"/>
  </si>
  <si>
    <t>7</t>
    <phoneticPr fontId="6" type="noConversion"/>
  </si>
  <si>
    <t>22</t>
    <phoneticPr fontId="6" type="noConversion"/>
  </si>
  <si>
    <t>부분적 표준화 및 실적정보 관리</t>
    <phoneticPr fontId="6" type="noConversion"/>
  </si>
  <si>
    <t>생산정보 실시간 모니터링 가능</t>
    <phoneticPr fontId="6" type="noConversion"/>
  </si>
  <si>
    <t>수집된 정보를 분석하여 제어 가능</t>
    <phoneticPr fontId="6" type="noConversion"/>
  </si>
  <si>
    <t>시뮬레이션을 통한 사전 대응 및 의사결정 최적화</t>
    <phoneticPr fontId="6" type="noConversion"/>
  </si>
  <si>
    <t>모니터링부터 제어, 최적화까지 자율로 운영</t>
    <phoneticPr fontId="6" type="noConversion"/>
  </si>
  <si>
    <t>입력(0~5)</t>
    <phoneticPr fontId="6" type="noConversion"/>
  </si>
  <si>
    <t>항목</t>
    <phoneticPr fontId="6" type="noConversion"/>
  </si>
  <si>
    <t>질문내용</t>
    <phoneticPr fontId="6" type="noConversion"/>
  </si>
  <si>
    <t>수준등급</t>
    <phoneticPr fontId="6" type="noConversion"/>
  </si>
  <si>
    <t>▶ 본 파일은 기업의 스마트공장 수준을 스스로 측정하기 위한 도구 이며, 기업의 스마트화 수준을 자기진단하기 위한 진단시트 입니다.</t>
    <phoneticPr fontId="6" type="noConversion"/>
  </si>
  <si>
    <t>▶ 수준등급 기준</t>
    <phoneticPr fontId="6" type="noConversion"/>
  </si>
  <si>
    <t>▶ 자가진단 시트의 10개 항목에 대하여 0~5까지 해당되는 답변을 입력하여 주시기 바랍니다.</t>
    <phoneticPr fontId="6" type="noConversion"/>
  </si>
  <si>
    <t>▶ 자가진단 결과에 따른 수준등급은 수준의 정도를 단순하게 파악한 것으로, 정확한 수준진단을 위해서는 심사원의 세부진단이 필요 합니다.</t>
    <phoneticPr fontId="6" type="noConversion"/>
  </si>
  <si>
    <t>기업명</t>
    <phoneticPr fontId="6" type="noConversion"/>
  </si>
  <si>
    <t>작성일자</t>
    <phoneticPr fontId="6" type="noConversion"/>
  </si>
  <si>
    <t>6</t>
    <phoneticPr fontId="6" type="noConversion"/>
  </si>
  <si>
    <t>18</t>
    <phoneticPr fontId="6" type="noConversion"/>
  </si>
  <si>
    <t>생산 계획 수립 프로세스가 문서화 되어 있으나 다양한 사유로 생산계획의 변경이 발생함</t>
    <phoneticPr fontId="6" type="noConversion"/>
  </si>
  <si>
    <t>생산계획을 수립하나, 임의로 생산계획을 변경하고 있음</t>
    <phoneticPr fontId="6" type="noConversion"/>
  </si>
  <si>
    <t>생산계획 수립 없이 제품 생산 중</t>
    <phoneticPr fontId="6" type="noConversion"/>
  </si>
  <si>
    <t>생산 계획 수립 프로세스가 문서화 되어 있고, 매달 생산/판매 회의를 통해 생산계획 수립 또는 고객 수요에 근거하여 중기 생산 능력 계획 검토</t>
    <phoneticPr fontId="6" type="noConversion"/>
  </si>
  <si>
    <t>생산 계획 수립 프로세스가 문서화 또는 전산화 되어있고, 회사의 중장기 계획 및 자동화된 수요 예측 프로그램과 연동하여 생산계획 수립</t>
    <phoneticPr fontId="6" type="noConversion"/>
  </si>
  <si>
    <t>주기별(일/주/월 등)로 생산실적이 집계되고 데이터를 분석을 통해 이상현상에 대한 사전 예측 가능</t>
    <phoneticPr fontId="6" type="noConversion"/>
  </si>
  <si>
    <t>주기별(일/주/월 등)로 생산실적 집계 및 이상현상 발생시에 대한 상세한 데이터 기록 및 관리 중</t>
    <phoneticPr fontId="6" type="noConversion"/>
  </si>
  <si>
    <t>간단한 데이터에 대해서만 실적이 집계되고, 이상발생 예측은 경험을 토대로 진행</t>
    <phoneticPr fontId="6" type="noConversion"/>
  </si>
  <si>
    <t>생산데이터의 일부에 대한 데이터 수집 및 이상발생 이력을 관리하고 있음</t>
    <phoneticPr fontId="6" type="noConversion"/>
  </si>
  <si>
    <t>품질 및 고객 관리 프로세스가 문서화 되어 있고, 정보 시스템을 통한 실시간 품질 점검 및 모니터링이 가능함</t>
    <phoneticPr fontId="6" type="noConversion"/>
  </si>
  <si>
    <t>품질 및 고객 관리 프로세스가 문서화 또는 전산화 되어있고, 정보 시스템을 통한 실시간 품질 점검 및 수치이력을 관리하며, 고객사 정보 시스템과 연동되어 있음</t>
    <phoneticPr fontId="6" type="noConversion"/>
  </si>
  <si>
    <t>품질 및 고객 관리 프로세스가 문서화 되어 있고, 정보 시스템을 통한 품질 점검 및 수치이력 정보 수집</t>
    <phoneticPr fontId="6" type="noConversion"/>
  </si>
  <si>
    <t>품질관리 프로세스가 부분적으로 문서화 되어있고, 품질 점검 및 수치에 대한 정보수집 및 집계가 수기로 진행되고 있음</t>
    <phoneticPr fontId="6" type="noConversion"/>
  </si>
  <si>
    <t>품질관리 업무를 수행하지 않음</t>
    <phoneticPr fontId="6" type="noConversion"/>
  </si>
  <si>
    <t>품질관리 프로세스가 부분적으로 문서화 되어 있으나, 실적 집계는 하지 않음</t>
    <phoneticPr fontId="6" type="noConversion"/>
  </si>
  <si>
    <t>설비고장 예방을 위한 프로세스가 문서화 되어 있고, 설비의 상태를 온라인 모니터링 및 제어 가능 / 정보시스템과 연계하여 설비 고장을 사전 감지</t>
    <phoneticPr fontId="6" type="noConversion"/>
  </si>
  <si>
    <t>설비고장 예방을 위한 프로세스가 문서화 되어 있고, 설비의 상태를 모니터링 가능 / 정보시스템과 연계하여 설비 고장을 사전 감지</t>
    <phoneticPr fontId="6" type="noConversion"/>
  </si>
  <si>
    <t>설비보전 및 예방을 위한 프로세스가 없음</t>
    <phoneticPr fontId="6" type="noConversion"/>
  </si>
  <si>
    <t>설비고장 예방을 위한 프로세스가 없으나, 설비 상태 데이터를 수작업으로 집계 / 정보시스템과 연계가 되어있지 않음</t>
    <phoneticPr fontId="6" type="noConversion"/>
  </si>
  <si>
    <t>설비고장 예방을 위한 프로세스가 미흡하고, 설비 상태 데이터를 수작업으로 집계 / 정보시스템을 활용하여 설비 Master정보 관리</t>
    <phoneticPr fontId="6" type="noConversion"/>
  </si>
  <si>
    <t>설비고장 예방을 위한 프로세스가 문서화 되어 있고, 설비의 상태를 모니터링 가능 / 설비 Master정보 생성, 변경, 폐기 등에 대한 업무프로세스 보유</t>
    <phoneticPr fontId="6" type="noConversion"/>
  </si>
  <si>
    <t>자재발주, 제품 출하 정도만 관리(수기)</t>
    <phoneticPr fontId="6" type="noConversion"/>
  </si>
  <si>
    <t>자재구매 프로세스가 구축되어있고, 정보시스템을 통한 실시간 자재 구매 현황 파악 및 재발주점을  활용한 자동 발주 수행, 발주 정보를 일정주기마다 협력사에 송부 / 자재부착 태그를 통한 선입선출 가능</t>
    <phoneticPr fontId="6" type="noConversion"/>
  </si>
  <si>
    <t>정보시스템을 통한 실시간 자재 구매 현황 파악 및 재발주점을  활용한 자동 발주 수행 / 자재 적재 위치 파악 가능하나 선입선출은 별도로 관리하지 않음</t>
    <phoneticPr fontId="6" type="noConversion"/>
  </si>
  <si>
    <t>자재발주, 제품 출하, 배송현황, 운송이력 등 물류운영정보 전산 관리 / 자재적재위치는 창고에 안내되어 있음</t>
    <phoneticPr fontId="6" type="noConversion"/>
  </si>
  <si>
    <t>대표 및 경영진, 부서장의 스마트공장에 대한 지식이 전혀 없음</t>
    <phoneticPr fontId="6" type="noConversion"/>
  </si>
  <si>
    <t>스마트공장 구축을 겸업하는 부서 또는 전담자 구성, 관련된 목표 수립 없이 일부 스마트공장 구축은 진행하고 있음</t>
    <phoneticPr fontId="6" type="noConversion"/>
  </si>
  <si>
    <t>스마트공장 구축 전담부서 구성 및 스마트공장 관련 목표 설정 및 운영 / 2~5년간 스마트공장 구축방안에 대한 목표 설정 완료 및 목표에 대한 연간/월간 목표 수립 중</t>
    <phoneticPr fontId="6" type="noConversion"/>
  </si>
  <si>
    <t>스마트공장 구축 전담부서 또는 전담자 구성 및 스마트공장 관련 목표 설정완료. 목표는 설정되어있으나, 구체적인 일정은 수립되지 않거나, 일정에 따라 진행되고 있지는 않음</t>
    <phoneticPr fontId="6" type="noConversion"/>
  </si>
  <si>
    <t>스마트공장 구축과 관련된 구체적인 목표가 없으며, 관련된 부서 및 전담자는 없으나, 스마트공장 담당자는 편성되어 있음</t>
    <phoneticPr fontId="6" type="noConversion"/>
  </si>
  <si>
    <t>ICT 미적용
(구축된 시스템이 없음)</t>
    <phoneticPr fontId="6" type="noConversion"/>
  </si>
  <si>
    <t>8. 현재 귀사(공장)에서 운영하시는 정보시스템의 운영 수준은 어떠한 단계입니까?
 * ERP, MES, SCM, PLM, FEMS 시스템 중 귀사에서 현재 운영하시고 있는 시스템 기준으로 작성</t>
    <phoneticPr fontId="6" type="noConversion"/>
  </si>
  <si>
    <t>전체 업무프로세스에 대한 통합적인 정보시스템 구축
(ERP, MES, SCM, PLM, FMES 중 2가지 이상의 시스템 구축되어 있으며, 시스템을 통해 제조전반에 대한 모니터링 가능) 하고 있으며, 시스템을 통해 제조 전반을 제어 가능</t>
    <phoneticPr fontId="6" type="noConversion"/>
  </si>
  <si>
    <t>전체 업무프로세스에 대한 통합적인 정보시스템 구축
(ERP, MES, SCM, PLM, FMES 중 3가지 이상의 시스템 구축되어 있으며, 시스템을 통해 제조전반에 대한 모니터링 가능) 하고 있으며, 데이터를 활용하여 부분적 의사 결정 및 제조 전반을 최적화 가능</t>
    <phoneticPr fontId="6" type="noConversion"/>
  </si>
  <si>
    <t>전체 업무프로세스에 대한 정보시스템 구축
(ERP, MES, SCM, PLM, FMES 중 1가지 이상의 시스템 구축되어 있으며, 시스템을 통해 제조전반에 대한 모니터링 가능)</t>
    <phoneticPr fontId="6" type="noConversion"/>
  </si>
  <si>
    <t>기업에 필요한 스마트공장과 관련된 모든 솔루션이 완성되어 있으며, 인공지능기술까지 활용하여 자율적인 공장 가동이 가능함</t>
    <phoneticPr fontId="6" type="noConversion"/>
  </si>
  <si>
    <t>단위설비가 자동으로 운전되고 시스템에 의해 모니터링이 이루어짐</t>
    <phoneticPr fontId="6" type="noConversion"/>
  </si>
  <si>
    <t>단위 설비가 모니터링 되고, 설비 운영상태가 자동 감지, 분석, 제어 되고 있음</t>
    <phoneticPr fontId="6" type="noConversion"/>
  </si>
  <si>
    <t>생산설비, 검사설비, 물류설비 등 모든 설비의 자가 진단 및 분석, 조치가 가능하여 자율운영이 가능함</t>
    <phoneticPr fontId="6" type="noConversion"/>
  </si>
  <si>
    <t>6가지 성과관리지표(생산성지표, 품질지표, 원가지표, 납기지표, 안전지표, 환경지표)중 5개이상 관리하고 있으며, 시스템을 통해 실시간으로 집계가 이루어지며 원인 분석 가능</t>
    <phoneticPr fontId="6" type="noConversion"/>
  </si>
  <si>
    <t>6가지 성과관리지표(생산성지표, 품질지표, 원가지표, 납기지표, 안전지표, 환경지표)중 4개이상 관리하고 있으며, 주기적으로 원인분석 및 대책 수립 중</t>
    <phoneticPr fontId="6" type="noConversion"/>
  </si>
  <si>
    <t xml:space="preserve">6가지 성과관리지표(생산성지표, 품질지표, 원가지표, 납기지표, 안전지표, 환경지표) 중 1~4개에 대하여 관리하고 있으나, 실적지표 확인이 불가능함 </t>
    <phoneticPr fontId="6" type="noConversion"/>
  </si>
  <si>
    <t>생산설비가 작업자에 의해 수동제어됨</t>
    <phoneticPr fontId="6" type="noConversion"/>
  </si>
  <si>
    <t>생산설비, 검사설비, 물류설비 등의 시스템간 실시간 정보 연계 및 정보를 취합하여 설비의 최적화가 이루어짐</t>
    <phoneticPr fontId="6" type="noConversion"/>
  </si>
  <si>
    <t>부분적인 업무 분야에 대해 정보시스템 구축
(ERP, MES, SCM, PLM, FMES 중 1가지의 시스템 구축 완료 / 단 회계 및 경영 전용 ERP는 제외)</t>
    <phoneticPr fontId="6" type="noConversion"/>
  </si>
  <si>
    <t>제품도면을 별도로 관리하고 있으나, Version관리는 되지 않음
/공정 설계 프로세스 및 가이드가 별도로 없음
일반적인 제조표준서만 마련되어 있음</t>
    <phoneticPr fontId="6" type="noConversion"/>
  </si>
  <si>
    <t>제품 도면과 Spec은 일치하나(80%이상), BOM과는 차이가 있음
/ 공정설계 프로세스 및 가이드가 마련되어 있고, 
설계를 반영한 제조 표준서가 마련되어 있으나, 완벽하지는 않음</t>
    <phoneticPr fontId="6" type="noConversion"/>
  </si>
  <si>
    <t>제품도면, 제품BOM, 실제제품의 Spec이 80%이상 일치
/ 공정 설계 프로세스가 정보 시스템과 연계되어 있으며, 설계를 정확히 반영한 제조 표준서가 마련되어 있음</t>
    <phoneticPr fontId="6" type="noConversion"/>
  </si>
  <si>
    <t>제품도면, 제품BOM, 실제제품의 Spec가 정확히 일치함
 / 시스템 기반의 공정 설계를 활용하여, 설계와 동시에 공정 및 제조표준을 자동으로 생성하는 프로세스 보유</t>
    <phoneticPr fontId="6" type="noConversion"/>
  </si>
  <si>
    <t>생산계획 수립 프로세스가 문서화 되어 있지 않고, 고객 수요 반영은 미흡함</t>
    <phoneticPr fontId="6" type="noConversion"/>
  </si>
  <si>
    <t>기계 설비가 없음</t>
    <phoneticPr fontId="6" type="noConversion"/>
  </si>
  <si>
    <t>6가지 성과관리지표(생산성지표, 품질지표, 원가지표, 납기지표, 안전지표, 환경지표)중 2~4개 정도를 관리하고 있으며, 실적지표 확인은 가능하나 주기적인 지표관리는 수행하지 않음</t>
    <phoneticPr fontId="6" type="noConversion"/>
  </si>
  <si>
    <t>10. 현재 귀사(공장)의 생산성/품질/원가/납기/안전/환경 등의 성과는 어떠한 수준입니까?</t>
    <phoneticPr fontId="6" type="noConversion"/>
  </si>
  <si>
    <t>(입력값+5) X 가중치</t>
    <phoneticPr fontId="6" type="noConversion"/>
  </si>
  <si>
    <t>배점방식</t>
    <phoneticPr fontId="6" type="noConversion"/>
  </si>
  <si>
    <t>가중치</t>
    <phoneticPr fontId="6" type="noConversion"/>
  </si>
  <si>
    <t>점수</t>
    <phoneticPr fontId="6" type="noConversion"/>
  </si>
  <si>
    <t>1.1 리더십과 전략</t>
    <phoneticPr fontId="6" type="noConversion"/>
  </si>
  <si>
    <t>제품 도면에 대한 별도의 관리체계는 없음
공정 설계 프로세스 미수립 및 부분적 공정 표준서 제작</t>
    <phoneticPr fontId="6" type="noConversion"/>
  </si>
  <si>
    <t>경영진의 책임하에 스마트공장 구축 전담부서 구성 및 관련된 모든 부서에 스마트공장 관련 목표 설정 및 운영 / 2~5년간 스마트공장 구축방안에 대한 목표 설정 및 목표에 대한 연간/월간 목표 수립 중
목표달성도를 전산시스템을 통해 실시간 모니터링 가능</t>
    <phoneticPr fontId="6" type="noConversion"/>
  </si>
  <si>
    <t>실시간으로 생산실적이 집계되고 수집된 빅데이터 분석을 통해 이상현상에 대한 예측 및 사전대응 가능</t>
    <phoneticPr fontId="6" type="noConversion"/>
  </si>
  <si>
    <t>자재구매 프로세스가 구축되어있고, 정보시스템을 통한 실시간 자재 구매 현황 파악 및 재발주점을  활용한 자동 발주 수행, 발주 정보를 실시간으로 협력사와 공유 / 자재의 실시간 적재 위치 파악 및 모바일을 통한 선입선출 가능</t>
    <phoneticPr fontId="6" type="noConversion"/>
  </si>
  <si>
    <t>6가지 성과관리지표(생산성지표, 품질지표, 원가지표, 납기지표, 안전지표, 환경지표)를 모두 관리하고 있으며, 시스템을 통해 실시간으로 집계 및 자동 대응 가능</t>
    <phoneticPr fontId="6" type="noConversion"/>
  </si>
  <si>
    <t>해당 분야에 대해 별도의
업무를 수행하고 있지 않음.</t>
    <phoneticPr fontId="6" type="noConversion"/>
  </si>
  <si>
    <t>공정운영을 위한 데이터 집계를 하고 있지 않음</t>
    <phoneticPr fontId="6" type="noConversion"/>
  </si>
  <si>
    <t>제품 출하, 자재관리를 진행하지 않음</t>
    <phoneticPr fontId="6" type="noConversion"/>
  </si>
  <si>
    <t>별도로 관리하고 있지 않음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</si>
</sst>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25"/>
      <color theme="1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25"/>
      <color rgb="FFFF0000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ck">
        <color rgb="FFFF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2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left" vertical="center"/>
    </xf>
    <xf numFmtId="0" fontId="7" fillId="4" borderId="2" xfId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49" fontId="3" fillId="7" borderId="2" xfId="1" applyNumberFormat="1" applyFont="1" applyFill="1" applyBorder="1" applyAlignment="1">
      <alignment horizontal="left" vertical="center" wrapText="1"/>
    </xf>
    <xf numFmtId="0" fontId="0" fillId="0" borderId="0" xfId="0" applyAlignment="1" applyProtection="1">
      <alignment vertical="center"/>
    </xf>
    <xf numFmtId="0" fontId="0" fillId="0" borderId="0" xfId="0" applyProtection="1">
      <alignment vertical="center"/>
    </xf>
    <xf numFmtId="0" fontId="1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0" fillId="0" borderId="2" xfId="0" applyBorder="1" applyAlignment="1" applyProtection="1">
      <alignment horizontal="center" vertical="center"/>
    </xf>
    <xf numFmtId="49" fontId="0" fillId="0" borderId="0" xfId="0" applyNumberFormat="1" applyProtection="1">
      <alignment vertical="center"/>
    </xf>
    <xf numFmtId="0" fontId="0" fillId="6" borderId="12" xfId="0" applyFill="1" applyBorder="1" applyAlignment="1" applyProtection="1">
      <alignment horizontal="center" vertical="center"/>
    </xf>
    <xf numFmtId="0" fontId="0" fillId="6" borderId="13" xfId="0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 wrapText="1"/>
    </xf>
    <xf numFmtId="0" fontId="13" fillId="8" borderId="3" xfId="0" applyFont="1" applyFill="1" applyBorder="1" applyAlignment="1" applyProtection="1">
      <alignment horizontal="center" vertical="center"/>
    </xf>
    <xf numFmtId="0" fontId="13" fillId="8" borderId="4" xfId="0" applyFont="1" applyFill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  <protection locked="0"/>
    </xf>
    <xf numFmtId="176" fontId="3" fillId="2" borderId="9" xfId="1" applyNumberFormat="1" applyFont="1" applyFill="1" applyBorder="1" applyAlignment="1" applyProtection="1">
      <alignment horizontal="center" vertical="center"/>
      <protection locked="0"/>
    </xf>
    <xf numFmtId="176" fontId="3" fillId="2" borderId="10" xfId="1" applyNumberFormat="1" applyFont="1" applyFill="1" applyBorder="1" applyAlignment="1" applyProtection="1">
      <alignment horizontal="center" vertical="center"/>
      <protection locked="0"/>
    </xf>
    <xf numFmtId="176" fontId="3" fillId="2" borderId="11" xfId="1" applyNumberFormat="1" applyFont="1" applyFill="1" applyBorder="1" applyAlignment="1" applyProtection="1">
      <alignment horizontal="center" vertical="center"/>
      <protection locked="0"/>
    </xf>
    <xf numFmtId="0" fontId="9" fillId="10" borderId="2" xfId="1" applyFont="1" applyFill="1" applyBorder="1" applyAlignment="1">
      <alignment horizontal="center" vertical="center"/>
    </xf>
    <xf numFmtId="49" fontId="3" fillId="10" borderId="5" xfId="1" applyNumberFormat="1" applyFont="1" applyFill="1" applyBorder="1" applyAlignment="1">
      <alignment horizontal="center" vertical="center"/>
    </xf>
    <xf numFmtId="0" fontId="3" fillId="10" borderId="2" xfId="1" applyNumberFormat="1" applyFont="1" applyFill="1" applyBorder="1" applyAlignment="1">
      <alignment horizontal="center" vertical="center"/>
    </xf>
    <xf numFmtId="49" fontId="3" fillId="10" borderId="2" xfId="1" applyNumberFormat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vertical="center" wrapText="1"/>
    </xf>
    <xf numFmtId="49" fontId="3" fillId="10" borderId="29" xfId="1" applyNumberFormat="1" applyFont="1" applyFill="1" applyBorder="1" applyAlignment="1">
      <alignment horizontal="center" vertical="center"/>
    </xf>
    <xf numFmtId="49" fontId="3" fillId="10" borderId="30" xfId="1" applyNumberFormat="1" applyFont="1" applyFill="1" applyBorder="1" applyAlignment="1">
      <alignment horizontal="center" vertical="center"/>
    </xf>
    <xf numFmtId="49" fontId="3" fillId="10" borderId="31" xfId="1" applyNumberFormat="1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0" fillId="6" borderId="23" xfId="0" applyFill="1" applyBorder="1" applyAlignment="1" applyProtection="1">
      <alignment horizontal="center" vertical="center"/>
    </xf>
    <xf numFmtId="0" fontId="0" fillId="6" borderId="24" xfId="0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 wrapText="1"/>
    </xf>
    <xf numFmtId="0" fontId="0" fillId="0" borderId="26" xfId="0" applyBorder="1" applyAlignment="1" applyProtection="1">
      <alignment horizontal="center" vertical="center" wrapText="1"/>
    </xf>
    <xf numFmtId="0" fontId="0" fillId="9" borderId="18" xfId="0" applyFill="1" applyBorder="1" applyAlignment="1" applyProtection="1">
      <alignment horizontal="center" vertical="center"/>
    </xf>
    <xf numFmtId="0" fontId="0" fillId="9" borderId="19" xfId="0" applyFill="1" applyBorder="1" applyAlignment="1" applyProtection="1">
      <alignment horizontal="center" vertical="center"/>
    </xf>
    <xf numFmtId="0" fontId="15" fillId="0" borderId="21" xfId="0" applyFont="1" applyBorder="1" applyAlignment="1" applyProtection="1">
      <alignment horizontal="center" vertical="center"/>
    </xf>
    <xf numFmtId="0" fontId="15" fillId="0" borderId="22" xfId="0" applyFont="1" applyBorder="1" applyAlignment="1" applyProtection="1">
      <alignment horizontal="center" vertical="center"/>
    </xf>
    <xf numFmtId="0" fontId="0" fillId="9" borderId="17" xfId="0" applyFill="1" applyBorder="1" applyAlignment="1" applyProtection="1">
      <alignment horizontal="center" vertical="center"/>
    </xf>
    <xf numFmtId="176" fontId="10" fillId="0" borderId="20" xfId="0" applyNumberFormat="1" applyFont="1" applyBorder="1" applyAlignment="1" applyProtection="1">
      <alignment horizontal="center" vertical="center"/>
    </xf>
    <xf numFmtId="176" fontId="10" fillId="0" borderId="21" xfId="0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4" fillId="3" borderId="0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49" fontId="3" fillId="7" borderId="2" xfId="1" applyNumberFormat="1" applyFont="1" applyFill="1" applyBorder="1" applyAlignment="1">
      <alignment horizontal="left" vertical="center" wrapText="1"/>
    </xf>
    <xf numFmtId="49" fontId="3" fillId="7" borderId="3" xfId="1" applyNumberFormat="1" applyFont="1" applyFill="1" applyBorder="1" applyAlignment="1">
      <alignment horizontal="left" vertical="center" wrapText="1"/>
    </xf>
    <xf numFmtId="49" fontId="3" fillId="7" borderId="4" xfId="1" applyNumberFormat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49" fontId="3" fillId="7" borderId="2" xfId="1" applyNumberFormat="1" applyFont="1" applyFill="1" applyBorder="1" applyAlignment="1">
      <alignment horizontal="left" vertical="center"/>
    </xf>
    <xf numFmtId="49" fontId="3" fillId="7" borderId="3" xfId="1" applyNumberFormat="1" applyFont="1" applyFill="1" applyBorder="1" applyAlignment="1">
      <alignment horizontal="left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workbookViewId="0">
      <selection activeCell="F8" sqref="F8"/>
    </sheetView>
  </sheetViews>
  <sheetFormatPr defaultRowHeight="16.5" x14ac:dyDescent="0.3"/>
  <cols>
    <col min="1" max="1" width="3.875" style="10" customWidth="1"/>
    <col min="2" max="4" width="20" style="10" customWidth="1"/>
    <col min="5" max="7" width="18.25" style="10" customWidth="1"/>
    <col min="8" max="9" width="9.5" style="10" customWidth="1"/>
    <col min="10" max="11" width="16.625" style="10" customWidth="1"/>
    <col min="12" max="12" width="13" style="10" customWidth="1"/>
    <col min="13" max="16384" width="9" style="10"/>
  </cols>
  <sheetData>
    <row r="1" spans="1:14" ht="16.5" customHeight="1" x14ac:dyDescent="0.3">
      <c r="A1" s="35" t="s">
        <v>19</v>
      </c>
      <c r="B1" s="35"/>
      <c r="C1" s="35"/>
      <c r="D1" s="35"/>
      <c r="E1" s="35"/>
      <c r="F1" s="35"/>
      <c r="G1" s="35"/>
      <c r="H1" s="35"/>
      <c r="I1" s="35"/>
      <c r="J1" s="9"/>
      <c r="K1" s="9"/>
      <c r="L1" s="9"/>
      <c r="M1" s="9"/>
      <c r="N1" s="9"/>
    </row>
    <row r="2" spans="1:14" ht="26.25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9"/>
      <c r="K2" s="9"/>
      <c r="L2" s="9"/>
      <c r="M2" s="9"/>
      <c r="N2" s="9"/>
    </row>
    <row r="4" spans="1:14" ht="26.25" customHeight="1" x14ac:dyDescent="0.3">
      <c r="A4" s="11"/>
      <c r="B4" s="11" t="s">
        <v>57</v>
      </c>
    </row>
    <row r="5" spans="1:14" ht="26.25" customHeight="1" x14ac:dyDescent="0.3">
      <c r="A5" s="11"/>
      <c r="B5" s="11" t="s">
        <v>59</v>
      </c>
    </row>
    <row r="6" spans="1:14" ht="26.25" customHeight="1" x14ac:dyDescent="0.3">
      <c r="A6" s="12"/>
      <c r="B6" s="12" t="s">
        <v>60</v>
      </c>
    </row>
    <row r="7" spans="1:14" ht="26.25" customHeight="1" thickBot="1" x14ac:dyDescent="0.35">
      <c r="A7" s="12"/>
      <c r="B7" s="12"/>
    </row>
    <row r="8" spans="1:14" ht="26.25" customHeight="1" thickTop="1" thickBot="1" x14ac:dyDescent="0.35">
      <c r="A8" s="12"/>
      <c r="B8" s="21" t="s">
        <v>61</v>
      </c>
      <c r="C8" s="23"/>
      <c r="D8" s="22" t="s">
        <v>62</v>
      </c>
      <c r="E8" s="23"/>
    </row>
    <row r="9" spans="1:14" ht="26.25" customHeight="1" thickTop="1" x14ac:dyDescent="0.3">
      <c r="A9" s="12"/>
      <c r="B9" s="12"/>
    </row>
    <row r="10" spans="1:14" ht="17.25" thickBot="1" x14ac:dyDescent="0.35"/>
    <row r="11" spans="1:14" ht="17.25" thickTop="1" x14ac:dyDescent="0.3">
      <c r="A11" s="9"/>
      <c r="B11" s="46" t="s">
        <v>21</v>
      </c>
      <c r="C11" s="42"/>
      <c r="D11" s="42"/>
      <c r="E11" s="42" t="s">
        <v>56</v>
      </c>
      <c r="F11" s="42"/>
      <c r="G11" s="42"/>
      <c r="H11" s="42"/>
      <c r="I11" s="43"/>
    </row>
    <row r="12" spans="1:14" ht="90.75" customHeight="1" thickBot="1" x14ac:dyDescent="0.35">
      <c r="B12" s="47">
        <f>SUM(자가진단!L4:L13)</f>
        <v>600</v>
      </c>
      <c r="C12" s="48"/>
      <c r="D12" s="48"/>
      <c r="E12" s="44" t="str">
        <f>IF(B12&gt;950,"Level 5(고도화)",IF(B12&gt;850,"Level 4(중간2)",IF(B12&gt;750,"Level 3(중간1)",IF(B12&gt;650,"Level 2(기초)",IF(B12&gt;550,"Level 1(기초)","Level 0")))))</f>
        <v>Level 1(기초)</v>
      </c>
      <c r="F12" s="44"/>
      <c r="G12" s="44"/>
      <c r="H12" s="44"/>
      <c r="I12" s="45"/>
    </row>
    <row r="13" spans="1:14" ht="22.5" customHeight="1" thickTop="1" x14ac:dyDescent="0.3">
      <c r="B13" s="14"/>
    </row>
    <row r="14" spans="1:14" ht="21.75" customHeight="1" thickBot="1" x14ac:dyDescent="0.35">
      <c r="B14" s="10" t="s">
        <v>58</v>
      </c>
    </row>
    <row r="15" spans="1:14" x14ac:dyDescent="0.3">
      <c r="B15" s="15" t="s">
        <v>28</v>
      </c>
      <c r="C15" s="16" t="s">
        <v>23</v>
      </c>
      <c r="D15" s="16" t="s">
        <v>20</v>
      </c>
      <c r="E15" s="16" t="s">
        <v>24</v>
      </c>
      <c r="F15" s="16" t="s">
        <v>25</v>
      </c>
      <c r="G15" s="16" t="s">
        <v>26</v>
      </c>
      <c r="H15" s="36" t="s">
        <v>27</v>
      </c>
      <c r="I15" s="37"/>
    </row>
    <row r="16" spans="1:14" x14ac:dyDescent="0.3">
      <c r="B16" s="17" t="s">
        <v>29</v>
      </c>
      <c r="C16" s="13" t="s">
        <v>36</v>
      </c>
      <c r="D16" s="13" t="s">
        <v>37</v>
      </c>
      <c r="E16" s="13" t="s">
        <v>38</v>
      </c>
      <c r="F16" s="13" t="s">
        <v>39</v>
      </c>
      <c r="G16" s="13" t="s">
        <v>40</v>
      </c>
      <c r="H16" s="38" t="s">
        <v>41</v>
      </c>
      <c r="I16" s="39"/>
    </row>
    <row r="17" spans="2:9" x14ac:dyDescent="0.3">
      <c r="B17" s="17" t="s">
        <v>30</v>
      </c>
      <c r="C17" s="13" t="s">
        <v>31</v>
      </c>
      <c r="D17" s="38" t="s">
        <v>32</v>
      </c>
      <c r="E17" s="49"/>
      <c r="F17" s="13" t="s">
        <v>33</v>
      </c>
      <c r="G17" s="13" t="s">
        <v>34</v>
      </c>
      <c r="H17" s="38" t="s">
        <v>35</v>
      </c>
      <c r="I17" s="39"/>
    </row>
    <row r="18" spans="2:9" ht="67.5" customHeight="1" thickBot="1" x14ac:dyDescent="0.35">
      <c r="B18" s="18" t="s">
        <v>42</v>
      </c>
      <c r="C18" s="19" t="s">
        <v>31</v>
      </c>
      <c r="D18" s="20" t="s">
        <v>48</v>
      </c>
      <c r="E18" s="20" t="s">
        <v>49</v>
      </c>
      <c r="F18" s="20" t="s">
        <v>50</v>
      </c>
      <c r="G18" s="20" t="s">
        <v>51</v>
      </c>
      <c r="H18" s="40" t="s">
        <v>52</v>
      </c>
      <c r="I18" s="41"/>
    </row>
  </sheetData>
  <sheetProtection algorithmName="SHA-512" hashValue="g/QH8O0HfSJ/uhAL2f17BU62utHOFj3563b8gmobymE9XLCK8mr6YlB/0xlOfr8OuRcVpV6B0oqOSXSonLjJ/A==" saltValue="fdgYn2rjGXFPDLJqPP9xqA==" spinCount="100000" sheet="1" objects="1" scenarios="1"/>
  <mergeCells count="10">
    <mergeCell ref="A1:I2"/>
    <mergeCell ref="H15:I15"/>
    <mergeCell ref="H16:I16"/>
    <mergeCell ref="H17:I17"/>
    <mergeCell ref="H18:I18"/>
    <mergeCell ref="E11:I11"/>
    <mergeCell ref="E12:I12"/>
    <mergeCell ref="B11:D11"/>
    <mergeCell ref="B12:D12"/>
    <mergeCell ref="D17:E17"/>
  </mergeCells>
  <phoneticPr fontId="6" type="noConversion"/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R14"/>
  <sheetViews>
    <sheetView showWhiteSpace="0" zoomScale="55" zoomScaleNormal="55" zoomScaleSheetLayoutView="55" zoomScalePageLayoutView="55" workbookViewId="0">
      <selection activeCell="I6" sqref="I6"/>
    </sheetView>
  </sheetViews>
  <sheetFormatPr defaultRowHeight="16.5" x14ac:dyDescent="0.3"/>
  <cols>
    <col min="1" max="1" width="3.75" customWidth="1"/>
    <col min="2" max="2" width="28.25" customWidth="1"/>
    <col min="3" max="3" width="9" customWidth="1"/>
    <col min="8" max="8" width="70" customWidth="1"/>
    <col min="9" max="9" width="22.375" customWidth="1"/>
    <col min="10" max="11" width="28" hidden="1" customWidth="1"/>
    <col min="12" max="12" width="29.875" hidden="1" customWidth="1"/>
    <col min="13" max="18" width="67.875" customWidth="1"/>
  </cols>
  <sheetData>
    <row r="1" spans="2:18" ht="39" x14ac:dyDescent="0.3">
      <c r="C1" s="55" t="s">
        <v>0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2:18" ht="20.25" x14ac:dyDescent="0.3">
      <c r="C2" s="1"/>
      <c r="D2" s="3"/>
      <c r="E2" s="3"/>
      <c r="F2" s="3"/>
      <c r="G2" s="3"/>
      <c r="H2" s="3"/>
      <c r="I2" s="3"/>
      <c r="J2" s="3"/>
      <c r="K2" s="3"/>
      <c r="L2" s="3"/>
      <c r="M2" s="3"/>
      <c r="N2" s="2"/>
      <c r="O2" s="2"/>
      <c r="P2" s="56"/>
      <c r="Q2" s="56"/>
      <c r="R2" s="56"/>
    </row>
    <row r="3" spans="2:18" ht="32.25" thickBot="1" x14ac:dyDescent="0.35">
      <c r="B3" s="7" t="s">
        <v>54</v>
      </c>
      <c r="C3" s="59" t="s">
        <v>55</v>
      </c>
      <c r="D3" s="59"/>
      <c r="E3" s="59"/>
      <c r="F3" s="59"/>
      <c r="G3" s="59"/>
      <c r="H3" s="60"/>
      <c r="I3" s="6" t="s">
        <v>53</v>
      </c>
      <c r="J3" s="27" t="s">
        <v>120</v>
      </c>
      <c r="K3" s="27" t="s">
        <v>119</v>
      </c>
      <c r="L3" s="27" t="s">
        <v>121</v>
      </c>
      <c r="M3" s="5">
        <v>0</v>
      </c>
      <c r="N3" s="5">
        <v>1</v>
      </c>
      <c r="O3" s="5">
        <v>2</v>
      </c>
      <c r="P3" s="5">
        <v>3</v>
      </c>
      <c r="Q3" s="5">
        <v>4</v>
      </c>
      <c r="R3" s="5">
        <v>5</v>
      </c>
    </row>
    <row r="4" spans="2:18" ht="108.75" customHeight="1" thickTop="1" x14ac:dyDescent="0.3">
      <c r="B4" s="8" t="s">
        <v>122</v>
      </c>
      <c r="C4" s="52" t="s">
        <v>10</v>
      </c>
      <c r="D4" s="57"/>
      <c r="E4" s="57"/>
      <c r="F4" s="57"/>
      <c r="G4" s="57"/>
      <c r="H4" s="58"/>
      <c r="I4" s="24">
        <v>1</v>
      </c>
      <c r="J4" s="28" t="s">
        <v>43</v>
      </c>
      <c r="K4" s="28" t="s">
        <v>118</v>
      </c>
      <c r="L4" s="30">
        <f>I4*J4+50</f>
        <v>60</v>
      </c>
      <c r="M4" s="4" t="s">
        <v>90</v>
      </c>
      <c r="N4" s="4" t="s">
        <v>94</v>
      </c>
      <c r="O4" s="4" t="s">
        <v>91</v>
      </c>
      <c r="P4" s="4" t="s">
        <v>93</v>
      </c>
      <c r="Q4" s="4" t="s">
        <v>92</v>
      </c>
      <c r="R4" s="4" t="s">
        <v>124</v>
      </c>
    </row>
    <row r="5" spans="2:18" ht="156" customHeight="1" x14ac:dyDescent="0.3">
      <c r="B5" s="8" t="s">
        <v>1</v>
      </c>
      <c r="C5" s="52" t="s">
        <v>11</v>
      </c>
      <c r="D5" s="52"/>
      <c r="E5" s="52"/>
      <c r="F5" s="52"/>
      <c r="G5" s="52"/>
      <c r="H5" s="53"/>
      <c r="I5" s="25">
        <v>1</v>
      </c>
      <c r="J5" s="32" t="s">
        <v>44</v>
      </c>
      <c r="K5" s="28" t="s">
        <v>118</v>
      </c>
      <c r="L5" s="29">
        <f>I5*J5+30</f>
        <v>36</v>
      </c>
      <c r="M5" s="4" t="s">
        <v>128</v>
      </c>
      <c r="N5" s="4" t="s">
        <v>123</v>
      </c>
      <c r="O5" s="4" t="s">
        <v>110</v>
      </c>
      <c r="P5" s="4" t="s">
        <v>111</v>
      </c>
      <c r="Q5" s="4" t="s">
        <v>112</v>
      </c>
      <c r="R5" s="4" t="s">
        <v>113</v>
      </c>
    </row>
    <row r="6" spans="2:18" ht="91.5" customHeight="1" x14ac:dyDescent="0.3">
      <c r="B6" s="8" t="s">
        <v>2</v>
      </c>
      <c r="C6" s="52" t="s">
        <v>12</v>
      </c>
      <c r="D6" s="52"/>
      <c r="E6" s="52"/>
      <c r="F6" s="52"/>
      <c r="G6" s="52"/>
      <c r="H6" s="53"/>
      <c r="I6" s="25">
        <v>1</v>
      </c>
      <c r="J6" s="33" t="s">
        <v>45</v>
      </c>
      <c r="K6" s="28" t="s">
        <v>118</v>
      </c>
      <c r="L6" s="29">
        <f>I6*J6+30</f>
        <v>36</v>
      </c>
      <c r="M6" s="4" t="s">
        <v>67</v>
      </c>
      <c r="N6" s="31" t="s">
        <v>66</v>
      </c>
      <c r="O6" s="31" t="s">
        <v>114</v>
      </c>
      <c r="P6" s="31" t="s">
        <v>65</v>
      </c>
      <c r="Q6" s="31" t="s">
        <v>68</v>
      </c>
      <c r="R6" s="31" t="s">
        <v>69</v>
      </c>
    </row>
    <row r="7" spans="2:18" ht="96.75" customHeight="1" x14ac:dyDescent="0.3">
      <c r="B7" s="8" t="s">
        <v>3</v>
      </c>
      <c r="C7" s="52" t="s">
        <v>13</v>
      </c>
      <c r="D7" s="52"/>
      <c r="E7" s="52"/>
      <c r="F7" s="52"/>
      <c r="G7" s="52"/>
      <c r="H7" s="53"/>
      <c r="I7" s="25">
        <v>1</v>
      </c>
      <c r="J7" s="33" t="s">
        <v>46</v>
      </c>
      <c r="K7" s="28" t="s">
        <v>118</v>
      </c>
      <c r="L7" s="29">
        <f>I7*J7+35</f>
        <v>42</v>
      </c>
      <c r="M7" s="4" t="s">
        <v>129</v>
      </c>
      <c r="N7" s="31" t="s">
        <v>72</v>
      </c>
      <c r="O7" s="31" t="s">
        <v>73</v>
      </c>
      <c r="P7" s="31" t="s">
        <v>71</v>
      </c>
      <c r="Q7" s="31" t="s">
        <v>70</v>
      </c>
      <c r="R7" s="31" t="s">
        <v>125</v>
      </c>
    </row>
    <row r="8" spans="2:18" ht="101.25" customHeight="1" x14ac:dyDescent="0.3">
      <c r="B8" s="8" t="s">
        <v>4</v>
      </c>
      <c r="C8" s="52" t="s">
        <v>14</v>
      </c>
      <c r="D8" s="52"/>
      <c r="E8" s="52"/>
      <c r="F8" s="52"/>
      <c r="G8" s="52"/>
      <c r="H8" s="53"/>
      <c r="I8" s="25">
        <v>1</v>
      </c>
      <c r="J8" s="33" t="s">
        <v>46</v>
      </c>
      <c r="K8" s="28" t="s">
        <v>118</v>
      </c>
      <c r="L8" s="29">
        <f>I8*J8+35</f>
        <v>42</v>
      </c>
      <c r="M8" s="4" t="s">
        <v>78</v>
      </c>
      <c r="N8" s="31" t="s">
        <v>79</v>
      </c>
      <c r="O8" s="31" t="s">
        <v>77</v>
      </c>
      <c r="P8" s="31" t="s">
        <v>76</v>
      </c>
      <c r="Q8" s="31" t="s">
        <v>74</v>
      </c>
      <c r="R8" s="31" t="s">
        <v>75</v>
      </c>
    </row>
    <row r="9" spans="2:18" ht="94.5" customHeight="1" x14ac:dyDescent="0.3">
      <c r="B9" s="8" t="s">
        <v>5</v>
      </c>
      <c r="C9" s="52" t="s">
        <v>15</v>
      </c>
      <c r="D9" s="52"/>
      <c r="E9" s="52"/>
      <c r="F9" s="52"/>
      <c r="G9" s="52"/>
      <c r="H9" s="53"/>
      <c r="I9" s="25">
        <v>1</v>
      </c>
      <c r="J9" s="33" t="s">
        <v>63</v>
      </c>
      <c r="K9" s="28" t="s">
        <v>118</v>
      </c>
      <c r="L9" s="29">
        <f>I9*J9+30</f>
        <v>36</v>
      </c>
      <c r="M9" s="4" t="s">
        <v>82</v>
      </c>
      <c r="N9" s="31" t="s">
        <v>83</v>
      </c>
      <c r="O9" s="31" t="s">
        <v>84</v>
      </c>
      <c r="P9" s="31" t="s">
        <v>85</v>
      </c>
      <c r="Q9" s="31" t="s">
        <v>81</v>
      </c>
      <c r="R9" s="31" t="s">
        <v>80</v>
      </c>
    </row>
    <row r="10" spans="2:18" ht="116.25" customHeight="1" x14ac:dyDescent="0.3">
      <c r="B10" s="8" t="s">
        <v>6</v>
      </c>
      <c r="C10" s="52" t="s">
        <v>16</v>
      </c>
      <c r="D10" s="52"/>
      <c r="E10" s="52"/>
      <c r="F10" s="52"/>
      <c r="G10" s="52"/>
      <c r="H10" s="53"/>
      <c r="I10" s="25">
        <v>1</v>
      </c>
      <c r="J10" s="34" t="s">
        <v>45</v>
      </c>
      <c r="K10" s="28" t="s">
        <v>118</v>
      </c>
      <c r="L10" s="29">
        <f>I10*J10+30</f>
        <v>36</v>
      </c>
      <c r="M10" s="4" t="s">
        <v>130</v>
      </c>
      <c r="N10" s="4" t="s">
        <v>86</v>
      </c>
      <c r="O10" s="4" t="s">
        <v>89</v>
      </c>
      <c r="P10" s="31" t="s">
        <v>88</v>
      </c>
      <c r="Q10" s="31" t="s">
        <v>87</v>
      </c>
      <c r="R10" s="31" t="s">
        <v>126</v>
      </c>
    </row>
    <row r="11" spans="2:18" ht="114.75" customHeight="1" x14ac:dyDescent="0.3">
      <c r="B11" s="8" t="s">
        <v>7</v>
      </c>
      <c r="C11" s="52" t="s">
        <v>96</v>
      </c>
      <c r="D11" s="52"/>
      <c r="E11" s="52"/>
      <c r="F11" s="52"/>
      <c r="G11" s="52"/>
      <c r="H11" s="53"/>
      <c r="I11" s="25">
        <v>1</v>
      </c>
      <c r="J11" s="28" t="s">
        <v>47</v>
      </c>
      <c r="K11" s="28" t="s">
        <v>118</v>
      </c>
      <c r="L11" s="29">
        <f>I11*J11+110</f>
        <v>132</v>
      </c>
      <c r="M11" s="4" t="s">
        <v>95</v>
      </c>
      <c r="N11" s="4" t="s">
        <v>109</v>
      </c>
      <c r="O11" s="4" t="s">
        <v>99</v>
      </c>
      <c r="P11" s="4" t="s">
        <v>97</v>
      </c>
      <c r="Q11" s="4" t="s">
        <v>98</v>
      </c>
      <c r="R11" s="4" t="s">
        <v>100</v>
      </c>
    </row>
    <row r="12" spans="2:18" ht="77.25" customHeight="1" x14ac:dyDescent="0.3">
      <c r="B12" s="8" t="s">
        <v>8</v>
      </c>
      <c r="C12" s="53" t="s">
        <v>17</v>
      </c>
      <c r="D12" s="54"/>
      <c r="E12" s="54"/>
      <c r="F12" s="54"/>
      <c r="G12" s="54"/>
      <c r="H12" s="54"/>
      <c r="I12" s="25">
        <v>1</v>
      </c>
      <c r="J12" s="28" t="s">
        <v>64</v>
      </c>
      <c r="K12" s="28" t="s">
        <v>118</v>
      </c>
      <c r="L12" s="30">
        <f>I12*J12+90</f>
        <v>108</v>
      </c>
      <c r="M12" s="4" t="s">
        <v>115</v>
      </c>
      <c r="N12" s="4" t="s">
        <v>107</v>
      </c>
      <c r="O12" s="4" t="s">
        <v>101</v>
      </c>
      <c r="P12" s="4" t="s">
        <v>102</v>
      </c>
      <c r="Q12" s="4" t="s">
        <v>108</v>
      </c>
      <c r="R12" s="4" t="s">
        <v>103</v>
      </c>
    </row>
    <row r="13" spans="2:18" ht="61.5" thickBot="1" x14ac:dyDescent="0.35">
      <c r="B13" s="8" t="s">
        <v>9</v>
      </c>
      <c r="C13" s="53" t="s">
        <v>117</v>
      </c>
      <c r="D13" s="54"/>
      <c r="E13" s="54"/>
      <c r="F13" s="54"/>
      <c r="G13" s="54"/>
      <c r="H13" s="54"/>
      <c r="I13" s="26">
        <v>1</v>
      </c>
      <c r="J13" s="28" t="s">
        <v>22</v>
      </c>
      <c r="K13" s="28" t="s">
        <v>118</v>
      </c>
      <c r="L13" s="29">
        <f>I13*J13+60</f>
        <v>72</v>
      </c>
      <c r="M13" s="4" t="s">
        <v>131</v>
      </c>
      <c r="N13" s="4" t="s">
        <v>106</v>
      </c>
      <c r="O13" s="4" t="s">
        <v>116</v>
      </c>
      <c r="P13" s="4" t="s">
        <v>105</v>
      </c>
      <c r="Q13" s="4" t="s">
        <v>104</v>
      </c>
      <c r="R13" s="4" t="s">
        <v>127</v>
      </c>
    </row>
    <row r="14" spans="2:18" ht="27" customHeight="1" thickTop="1" x14ac:dyDescent="0.3">
      <c r="B14" s="50" t="s">
        <v>18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1"/>
    </row>
  </sheetData>
  <sheetProtection algorithmName="SHA-512" hashValue="1v8ktRYqztttmTXjl9v99kT9+uqhPL21VuXaSFaq87HFmsFhYKz7QPGswEI4izqquNUSAbjPU5FqjZaiIop95Q==" saltValue="HqRwW/xCc7qDFd4e1QLiRA==" spinCount="100000" sheet="1" objects="1" scenarios="1"/>
  <mergeCells count="14">
    <mergeCell ref="B14:R14"/>
    <mergeCell ref="C11:H11"/>
    <mergeCell ref="C12:H12"/>
    <mergeCell ref="C13:H13"/>
    <mergeCell ref="C1:R1"/>
    <mergeCell ref="C10:H10"/>
    <mergeCell ref="P2:R2"/>
    <mergeCell ref="C4:H4"/>
    <mergeCell ref="C5:H5"/>
    <mergeCell ref="C6:H6"/>
    <mergeCell ref="C7:H7"/>
    <mergeCell ref="C8:H8"/>
    <mergeCell ref="C9:H9"/>
    <mergeCell ref="C3:H3"/>
  </mergeCells>
  <phoneticPr fontId="6" type="noConversion"/>
  <dataValidations count="1">
    <dataValidation type="whole" allowBlank="1" showErrorMessage="1" errorTitle="0~5까지 입력하여 주시기 바랍니댜." promptTitle="ㅇㅇㅇㅇ" sqref="I4:I13">
      <formula1>0</formula1>
      <formula2>5</formula2>
    </dataValidation>
  </dataValidations>
  <pageMargins left="0.25" right="0.25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자가진단 수준확인</vt:lpstr>
      <vt:lpstr>자가진단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ksa</dc:creator>
  <cp:lastModifiedBy>Windows 사용자</cp:lastModifiedBy>
  <cp:lastPrinted>2019-03-13T14:42:49Z</cp:lastPrinted>
  <dcterms:created xsi:type="dcterms:W3CDTF">2018-11-09T02:41:12Z</dcterms:created>
  <dcterms:modified xsi:type="dcterms:W3CDTF">2019-04-22T06:35:50Z</dcterms:modified>
</cp:coreProperties>
</file>